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955" activeTab="0"/>
  </bookViews>
  <sheets>
    <sheet name="Resultado Preliminar" sheetId="1" r:id="rId1"/>
  </sheets>
  <definedNames>
    <definedName name="_xlnm._FilterDatabase" localSheetId="0" hidden="1">'Resultado Preliminar'!$A$10:$D$41</definedName>
    <definedName name="_xlnm.Print_Titles" localSheetId="0">'Resultado Preliminar'!$9:$10</definedName>
  </definedNames>
  <calcPr calcMode="manual" fullCalcOnLoad="1"/>
</workbook>
</file>

<file path=xl/sharedStrings.xml><?xml version="1.0" encoding="utf-8"?>
<sst xmlns="http://schemas.openxmlformats.org/spreadsheetml/2006/main" count="53" uniqueCount="49">
  <si>
    <t>CANDIDATO</t>
  </si>
  <si>
    <t>N. ACERTOS</t>
  </si>
  <si>
    <t>SITUAÇÃO</t>
  </si>
  <si>
    <t>RESUMO</t>
  </si>
  <si>
    <t>CANDIDATOS NÃO-HABILITADOS POR FALTA</t>
  </si>
  <si>
    <t>CANDIDATOS NÃO-HABILITADOS MENOS DE 60% PROVA</t>
  </si>
  <si>
    <t>CANDIDATOS HABILITADOS</t>
  </si>
  <si>
    <t>QTDE.</t>
  </si>
  <si>
    <t>CANDIDATOS NÃO-HABILITADOS POR DESCLASSIFICAÇÃO</t>
  </si>
  <si>
    <t>ÉLBER DE ALMEIDA SIQUEIRA</t>
  </si>
  <si>
    <t>Diretor do Núcleo de Recursos Humanos da Justiça Federal do Pará</t>
  </si>
  <si>
    <t>PODER JUDICIÁRIO
TRIBUNAL REGIONAL FEDERAL DA PRIMEIRA REGIÃO
SEÇÃO JUDICIÁRIA DO PARÁ</t>
  </si>
  <si>
    <t>PERCENTUAL</t>
  </si>
  <si>
    <t>Belém, PA, 27 de agosto de 2013.</t>
  </si>
  <si>
    <t>ALEXA JANE SILVA ALVES</t>
  </si>
  <si>
    <t>AMANDA PRISCILA GAMA TELES</t>
  </si>
  <si>
    <t>ANTONIO CLEYTON OLIVEIRA MENDONÇA</t>
  </si>
  <si>
    <t>AYRTON TETSUO SHIMIZU</t>
  </si>
  <si>
    <t>CARLA LUCIANA CAMPOS MARTINS</t>
  </si>
  <si>
    <t>CILENE ARAGÃO DE FRANÇA</t>
  </si>
  <si>
    <t>CONAN MAGNUM BATISTA DE SIQUEIRA</t>
  </si>
  <si>
    <t>DENIZE DA SILVA CARVALHO</t>
  </si>
  <si>
    <t>DENIZE MARIA GUIMARÃES DE OLIVEIRA</t>
  </si>
  <si>
    <t>ELIANA MIRANDA DE OLIVEIRA</t>
  </si>
  <si>
    <t>FERNANDA LASSANCE MAYA AZEVEDO</t>
  </si>
  <si>
    <t>FERNANDO AUGUSTO AFFONSO ESTEVES NETO</t>
  </si>
  <si>
    <t>JOÃO BATISTA LOPES FREIRE NETO</t>
  </si>
  <si>
    <t>JOÃO VICTOR MODESTO DOS SANTOS</t>
  </si>
  <si>
    <t>KEVIN ARAÚJO GOMES</t>
  </si>
  <si>
    <t>KLEYTON ARAÚJO DE PAULA</t>
  </si>
  <si>
    <t>LUCICLEIA FARIAS SANTOS</t>
  </si>
  <si>
    <t>MARCIO ANTONIO BATISTA E BATISTA</t>
  </si>
  <si>
    <t>MARIO ANTONIO DO AMARAL SALES</t>
  </si>
  <si>
    <t>MERCIA CYBELLY COSTA GUIMARÃES</t>
  </si>
  <si>
    <t>NATHALYA LETICIA CUNHA COSTA</t>
  </si>
  <si>
    <t>PATRICK ANDREY ARAÚJO DA SILVA</t>
  </si>
  <si>
    <t>PEDRO PAULO FERNANDES DOS SANTOS</t>
  </si>
  <si>
    <t>PEDRO VITOR MELO DE CARVALHO</t>
  </si>
  <si>
    <t>RENATTA AMOEDO CORREA GOERSCH ANDRADE</t>
  </si>
  <si>
    <t>TAYNARA DE CASSIA CONCEIÇÃO CORREA</t>
  </si>
  <si>
    <t>THAINARA KASSANDRA CARVALHO BELLO</t>
  </si>
  <si>
    <t>THIAGO PEREIRA DA SILVA NEVES</t>
  </si>
  <si>
    <t xml:space="preserve">WELLIGTON WANZELER RAMOS DE OLIVEIRA </t>
  </si>
  <si>
    <t>WETILA DE ARAGÃO PEREIRA</t>
  </si>
  <si>
    <t xml:space="preserve">DIOVANE DE NAZARE BARRIGA DE SOUZA MARQUES </t>
  </si>
  <si>
    <t>CANDIDATO AUSENTE</t>
  </si>
  <si>
    <t>RESULTADO PRELIMINAR - PROVA DE ADMINISTRAÇÃO 25/08/2013 - TURNO MATUTINO</t>
  </si>
  <si>
    <t>PROVA OBJETIVA (20,0 PTS.)</t>
  </si>
  <si>
    <t>Presidente da Comissão Organizadora do Proc. Seletivo Estagiários de Administração e Ciências Contábeis (Port. 249/2013)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</si>
</sst>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 \º"/>
    <numFmt numFmtId="165" formatCode="0.0%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0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0" fontId="1" fillId="0" borderId="5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10" fontId="1" fillId="0" borderId="0" xfId="1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10" fontId="1" fillId="0" borderId="7" xfId="19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828675</xdr:colOff>
      <xdr:row>4</xdr:row>
      <xdr:rowOff>190500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5"/>
  <sheetViews>
    <sheetView tabSelected="1" workbookViewId="0" topLeftCell="A1">
      <selection activeCell="D46" sqref="D46"/>
    </sheetView>
  </sheetViews>
  <sheetFormatPr defaultColWidth="8.88671875" defaultRowHeight="15"/>
  <cols>
    <col min="1" max="1" width="54.21484375" style="7" bestFit="1" customWidth="1"/>
    <col min="2" max="2" width="18.5546875" style="3" customWidth="1"/>
    <col min="3" max="3" width="13.21484375" style="3" customWidth="1"/>
    <col min="4" max="4" width="31.21484375" style="2" bestFit="1" customWidth="1"/>
    <col min="5" max="16384" width="8.88671875" style="1" customWidth="1"/>
  </cols>
  <sheetData>
    <row r="5" spans="1:4" ht="15.75" customHeight="1">
      <c r="A5" s="38"/>
      <c r="B5" s="38"/>
      <c r="C5" s="38"/>
      <c r="D5" s="38"/>
    </row>
    <row r="6" spans="1:4" ht="45" customHeight="1">
      <c r="A6" s="36" t="s">
        <v>11</v>
      </c>
      <c r="B6" s="37"/>
      <c r="C6" s="37"/>
      <c r="D6" s="37"/>
    </row>
    <row r="7" ht="15" hidden="1"/>
    <row r="8" spans="1:4" ht="30" customHeight="1" thickBot="1">
      <c r="A8" s="39" t="s">
        <v>46</v>
      </c>
      <c r="B8" s="39"/>
      <c r="C8" s="39"/>
      <c r="D8" s="39"/>
    </row>
    <row r="9" spans="1:4" ht="30.75" customHeight="1" thickTop="1">
      <c r="A9" s="42" t="s">
        <v>0</v>
      </c>
      <c r="B9" s="21" t="s">
        <v>47</v>
      </c>
      <c r="C9" s="22"/>
      <c r="D9" s="40" t="s">
        <v>2</v>
      </c>
    </row>
    <row r="10" spans="1:4" ht="15.75" thickBot="1">
      <c r="A10" s="43"/>
      <c r="B10" s="16" t="s">
        <v>1</v>
      </c>
      <c r="C10" s="23" t="s">
        <v>12</v>
      </c>
      <c r="D10" s="41"/>
    </row>
    <row r="11" spans="1:4" ht="15.75" thickTop="1">
      <c r="A11" s="28" t="s">
        <v>14</v>
      </c>
      <c r="B11" s="33">
        <v>12</v>
      </c>
      <c r="C11" s="11">
        <f>IF(B11="CANDIDATO AUSENTE",0,ROUND(B11/20,4))</f>
        <v>0.6</v>
      </c>
      <c r="D11" s="12" t="str">
        <f aca="true" t="shared" si="0" ref="D11:D16">IF(B11="CANDIDATO AUSENTE","NÃO HABILITADO - FALTA",IF(C11&lt;60%,"NÃO HABILITADO - MENOS DE 60% PROVA","HABILITADO"))</f>
        <v>HABILITADO</v>
      </c>
    </row>
    <row r="12" spans="1:4" ht="15">
      <c r="A12" s="29" t="s">
        <v>15</v>
      </c>
      <c r="B12" s="13">
        <v>10</v>
      </c>
      <c r="C12" s="14">
        <f aca="true" t="shared" si="1" ref="C12:C41">IF(B12="CANDIDATO AUSENTE",0,ROUND(B12/20,4))</f>
        <v>0.5</v>
      </c>
      <c r="D12" s="15" t="str">
        <f t="shared" si="0"/>
        <v>NÃO HABILITADO - MENOS DE 60% PROVA</v>
      </c>
    </row>
    <row r="13" spans="1:4" ht="15">
      <c r="A13" s="29" t="s">
        <v>16</v>
      </c>
      <c r="B13" s="13">
        <v>16</v>
      </c>
      <c r="C13" s="14">
        <f t="shared" si="1"/>
        <v>0.8</v>
      </c>
      <c r="D13" s="15" t="str">
        <f t="shared" si="0"/>
        <v>HABILITADO</v>
      </c>
    </row>
    <row r="14" spans="1:4" ht="15">
      <c r="A14" s="29" t="s">
        <v>17</v>
      </c>
      <c r="B14" s="13">
        <v>10</v>
      </c>
      <c r="C14" s="14">
        <f t="shared" si="1"/>
        <v>0.5</v>
      </c>
      <c r="D14" s="15" t="str">
        <f t="shared" si="0"/>
        <v>NÃO HABILITADO - MENOS DE 60% PROVA</v>
      </c>
    </row>
    <row r="15" spans="1:4" ht="15">
      <c r="A15" s="29" t="s">
        <v>18</v>
      </c>
      <c r="B15" s="13">
        <v>10</v>
      </c>
      <c r="C15" s="14">
        <f t="shared" si="1"/>
        <v>0.5</v>
      </c>
      <c r="D15" s="15" t="str">
        <f t="shared" si="0"/>
        <v>NÃO HABILITADO - MENOS DE 60% PROVA</v>
      </c>
    </row>
    <row r="16" spans="1:4" ht="15">
      <c r="A16" s="29" t="s">
        <v>19</v>
      </c>
      <c r="B16" s="13">
        <v>12</v>
      </c>
      <c r="C16" s="14">
        <f t="shared" si="1"/>
        <v>0.6</v>
      </c>
      <c r="D16" s="15" t="str">
        <f t="shared" si="0"/>
        <v>HABILITADO</v>
      </c>
    </row>
    <row r="17" spans="1:4" ht="15">
      <c r="A17" s="29" t="s">
        <v>20</v>
      </c>
      <c r="B17" s="13">
        <v>8</v>
      </c>
      <c r="C17" s="14">
        <f t="shared" si="1"/>
        <v>0.4</v>
      </c>
      <c r="D17" s="15" t="str">
        <f aca="true" t="shared" si="2" ref="D17:D41">IF(B17="CANDIDATO AUSENTE","NÃO HABILITADO - FALTA",IF(C17&lt;60%,"NÃO HABILITADO - MENOS DE 60% PROVA","HABILITADO"))</f>
        <v>NÃO HABILITADO - MENOS DE 60% PROVA</v>
      </c>
    </row>
    <row r="18" spans="1:4" ht="15">
      <c r="A18" s="29" t="s">
        <v>21</v>
      </c>
      <c r="B18" s="13">
        <v>12</v>
      </c>
      <c r="C18" s="14">
        <f t="shared" si="1"/>
        <v>0.6</v>
      </c>
      <c r="D18" s="15" t="str">
        <f t="shared" si="2"/>
        <v>HABILITADO</v>
      </c>
    </row>
    <row r="19" spans="1:4" ht="15">
      <c r="A19" s="29" t="s">
        <v>22</v>
      </c>
      <c r="B19" s="13">
        <v>11</v>
      </c>
      <c r="C19" s="14">
        <f t="shared" si="1"/>
        <v>0.55</v>
      </c>
      <c r="D19" s="15" t="str">
        <f t="shared" si="2"/>
        <v>NÃO HABILITADO - MENOS DE 60% PROVA</v>
      </c>
    </row>
    <row r="20" spans="1:4" ht="15">
      <c r="A20" s="29" t="s">
        <v>44</v>
      </c>
      <c r="B20" s="13">
        <v>10</v>
      </c>
      <c r="C20" s="14">
        <f t="shared" si="1"/>
        <v>0.5</v>
      </c>
      <c r="D20" s="15" t="str">
        <f t="shared" si="2"/>
        <v>NÃO HABILITADO - MENOS DE 60% PROVA</v>
      </c>
    </row>
    <row r="21" spans="1:4" ht="15">
      <c r="A21" s="29" t="s">
        <v>23</v>
      </c>
      <c r="B21" s="13">
        <v>13</v>
      </c>
      <c r="C21" s="14">
        <f t="shared" si="1"/>
        <v>0.65</v>
      </c>
      <c r="D21" s="15" t="str">
        <f t="shared" si="2"/>
        <v>HABILITADO</v>
      </c>
    </row>
    <row r="22" spans="1:4" ht="15">
      <c r="A22" s="29" t="s">
        <v>24</v>
      </c>
      <c r="B22" s="13">
        <v>11</v>
      </c>
      <c r="C22" s="14">
        <f t="shared" si="1"/>
        <v>0.55</v>
      </c>
      <c r="D22" s="15" t="str">
        <f t="shared" si="2"/>
        <v>NÃO HABILITADO - MENOS DE 60% PROVA</v>
      </c>
    </row>
    <row r="23" spans="1:4" ht="15">
      <c r="A23" s="29" t="s">
        <v>25</v>
      </c>
      <c r="B23" s="13">
        <v>12</v>
      </c>
      <c r="C23" s="14">
        <f t="shared" si="1"/>
        <v>0.6</v>
      </c>
      <c r="D23" s="15" t="str">
        <f t="shared" si="2"/>
        <v>HABILITADO</v>
      </c>
    </row>
    <row r="24" spans="1:4" ht="15">
      <c r="A24" s="29" t="s">
        <v>26</v>
      </c>
      <c r="B24" s="13" t="s">
        <v>45</v>
      </c>
      <c r="C24" s="14">
        <f t="shared" si="1"/>
        <v>0</v>
      </c>
      <c r="D24" s="15" t="str">
        <f t="shared" si="2"/>
        <v>NÃO HABILITADO - FALTA</v>
      </c>
    </row>
    <row r="25" spans="1:4" ht="15">
      <c r="A25" s="29" t="s">
        <v>27</v>
      </c>
      <c r="B25" s="13" t="s">
        <v>45</v>
      </c>
      <c r="C25" s="14">
        <f t="shared" si="1"/>
        <v>0</v>
      </c>
      <c r="D25" s="15" t="str">
        <f t="shared" si="2"/>
        <v>NÃO HABILITADO - FALTA</v>
      </c>
    </row>
    <row r="26" spans="1:4" ht="15">
      <c r="A26" s="29" t="s">
        <v>28</v>
      </c>
      <c r="B26" s="13">
        <v>14</v>
      </c>
      <c r="C26" s="14">
        <f t="shared" si="1"/>
        <v>0.7</v>
      </c>
      <c r="D26" s="15" t="str">
        <f t="shared" si="2"/>
        <v>HABILITADO</v>
      </c>
    </row>
    <row r="27" spans="1:4" ht="15">
      <c r="A27" s="29" t="s">
        <v>29</v>
      </c>
      <c r="B27" s="13">
        <v>14</v>
      </c>
      <c r="C27" s="14">
        <f t="shared" si="1"/>
        <v>0.7</v>
      </c>
      <c r="D27" s="15" t="str">
        <f t="shared" si="2"/>
        <v>HABILITADO</v>
      </c>
    </row>
    <row r="28" spans="1:4" ht="15">
      <c r="A28" s="29" t="s">
        <v>30</v>
      </c>
      <c r="B28" s="13">
        <v>14</v>
      </c>
      <c r="C28" s="14">
        <f t="shared" si="1"/>
        <v>0.7</v>
      </c>
      <c r="D28" s="15" t="str">
        <f t="shared" si="2"/>
        <v>HABILITADO</v>
      </c>
    </row>
    <row r="29" spans="1:4" ht="15">
      <c r="A29" s="29" t="s">
        <v>31</v>
      </c>
      <c r="B29" s="13">
        <v>10</v>
      </c>
      <c r="C29" s="14">
        <f t="shared" si="1"/>
        <v>0.5</v>
      </c>
      <c r="D29" s="15" t="str">
        <f t="shared" si="2"/>
        <v>NÃO HABILITADO - MENOS DE 60% PROVA</v>
      </c>
    </row>
    <row r="30" spans="1:4" ht="15">
      <c r="A30" s="29" t="s">
        <v>32</v>
      </c>
      <c r="B30" s="13">
        <v>9</v>
      </c>
      <c r="C30" s="14">
        <f t="shared" si="1"/>
        <v>0.45</v>
      </c>
      <c r="D30" s="15" t="str">
        <f t="shared" si="2"/>
        <v>NÃO HABILITADO - MENOS DE 60% PROVA</v>
      </c>
    </row>
    <row r="31" spans="1:4" ht="15">
      <c r="A31" s="29" t="s">
        <v>33</v>
      </c>
      <c r="B31" s="13">
        <v>10</v>
      </c>
      <c r="C31" s="14">
        <f t="shared" si="1"/>
        <v>0.5</v>
      </c>
      <c r="D31" s="15" t="str">
        <f t="shared" si="2"/>
        <v>NÃO HABILITADO - MENOS DE 60% PROVA</v>
      </c>
    </row>
    <row r="32" spans="1:4" ht="15">
      <c r="A32" s="29" t="s">
        <v>34</v>
      </c>
      <c r="B32" s="13" t="s">
        <v>45</v>
      </c>
      <c r="C32" s="14">
        <f t="shared" si="1"/>
        <v>0</v>
      </c>
      <c r="D32" s="15" t="str">
        <f t="shared" si="2"/>
        <v>NÃO HABILITADO - FALTA</v>
      </c>
    </row>
    <row r="33" spans="1:4" ht="15">
      <c r="A33" s="29" t="s">
        <v>35</v>
      </c>
      <c r="B33" s="13" t="s">
        <v>45</v>
      </c>
      <c r="C33" s="14">
        <f t="shared" si="1"/>
        <v>0</v>
      </c>
      <c r="D33" s="15" t="str">
        <f t="shared" si="2"/>
        <v>NÃO HABILITADO - FALTA</v>
      </c>
    </row>
    <row r="34" spans="1:4" ht="15">
      <c r="A34" s="29" t="s">
        <v>36</v>
      </c>
      <c r="B34" s="13">
        <v>12</v>
      </c>
      <c r="C34" s="14">
        <f t="shared" si="1"/>
        <v>0.6</v>
      </c>
      <c r="D34" s="15" t="str">
        <f t="shared" si="2"/>
        <v>HABILITADO</v>
      </c>
    </row>
    <row r="35" spans="1:4" ht="15">
      <c r="A35" s="29" t="s">
        <v>37</v>
      </c>
      <c r="B35" s="13">
        <v>13</v>
      </c>
      <c r="C35" s="14">
        <f t="shared" si="1"/>
        <v>0.65</v>
      </c>
      <c r="D35" s="15" t="str">
        <f t="shared" si="2"/>
        <v>HABILITADO</v>
      </c>
    </row>
    <row r="36" spans="1:4" ht="15">
      <c r="A36" s="29" t="s">
        <v>38</v>
      </c>
      <c r="B36" s="13">
        <v>13</v>
      </c>
      <c r="C36" s="14">
        <f t="shared" si="1"/>
        <v>0.65</v>
      </c>
      <c r="D36" s="15" t="str">
        <f t="shared" si="2"/>
        <v>HABILITADO</v>
      </c>
    </row>
    <row r="37" spans="1:4" ht="15">
      <c r="A37" s="29" t="s">
        <v>39</v>
      </c>
      <c r="B37" s="13">
        <v>12</v>
      </c>
      <c r="C37" s="14">
        <f t="shared" si="1"/>
        <v>0.6</v>
      </c>
      <c r="D37" s="15" t="str">
        <f t="shared" si="2"/>
        <v>HABILITADO</v>
      </c>
    </row>
    <row r="38" spans="1:4" ht="15">
      <c r="A38" s="29" t="s">
        <v>40</v>
      </c>
      <c r="B38" s="13">
        <v>9</v>
      </c>
      <c r="C38" s="14">
        <f t="shared" si="1"/>
        <v>0.45</v>
      </c>
      <c r="D38" s="15" t="str">
        <f t="shared" si="2"/>
        <v>NÃO HABILITADO - MENOS DE 60% PROVA</v>
      </c>
    </row>
    <row r="39" spans="1:4" ht="15">
      <c r="A39" s="29" t="s">
        <v>41</v>
      </c>
      <c r="B39" s="13">
        <v>10</v>
      </c>
      <c r="C39" s="14">
        <f t="shared" si="1"/>
        <v>0.5</v>
      </c>
      <c r="D39" s="15" t="str">
        <f t="shared" si="2"/>
        <v>NÃO HABILITADO - MENOS DE 60% PROVA</v>
      </c>
    </row>
    <row r="40" spans="1:4" ht="15">
      <c r="A40" s="29" t="s">
        <v>42</v>
      </c>
      <c r="B40" s="13" t="s">
        <v>45</v>
      </c>
      <c r="C40" s="14">
        <f t="shared" si="1"/>
        <v>0</v>
      </c>
      <c r="D40" s="15" t="str">
        <f t="shared" si="2"/>
        <v>NÃO HABILITADO - FALTA</v>
      </c>
    </row>
    <row r="41" spans="1:4" ht="15.75" thickBot="1">
      <c r="A41" s="30" t="s">
        <v>43</v>
      </c>
      <c r="B41" s="16">
        <v>10</v>
      </c>
      <c r="C41" s="31">
        <f t="shared" si="1"/>
        <v>0.5</v>
      </c>
      <c r="D41" s="32" t="str">
        <f t="shared" si="2"/>
        <v>NÃO HABILITADO - MENOS DE 60% PROVA</v>
      </c>
    </row>
    <row r="42" spans="1:4" ht="15.75" thickTop="1">
      <c r="A42" s="24"/>
      <c r="B42" s="25"/>
      <c r="C42" s="26"/>
      <c r="D42" s="27"/>
    </row>
    <row r="43" spans="1:4" ht="15">
      <c r="A43" s="24"/>
      <c r="B43" s="25"/>
      <c r="C43" s="26"/>
      <c r="D43" s="27"/>
    </row>
    <row r="44" spans="1:4" ht="15">
      <c r="A44" s="24"/>
      <c r="B44" s="25"/>
      <c r="C44" s="26"/>
      <c r="D44" s="27"/>
    </row>
    <row r="45" spans="1:3" ht="18.75" thickBot="1">
      <c r="A45" s="8" t="s">
        <v>3</v>
      </c>
      <c r="B45" s="4" t="s">
        <v>7</v>
      </c>
      <c r="C45" s="4"/>
    </row>
    <row r="46" spans="1:4" ht="19.5" thickBot="1" thickTop="1">
      <c r="A46" s="9" t="s">
        <v>4</v>
      </c>
      <c r="B46" s="17">
        <f>COUNTIF(D11:D41,"NÃO HABILITADO - FALTA")</f>
        <v>5</v>
      </c>
      <c r="C46" s="6"/>
      <c r="D46" s="5"/>
    </row>
    <row r="47" spans="1:3" ht="18.75" thickBot="1">
      <c r="A47" s="10" t="s">
        <v>8</v>
      </c>
      <c r="B47" s="18">
        <f>COUNTIF(D12:D42,"NÃO HABILITADO - ITEM 4.5 REGULAMENTO")</f>
        <v>0</v>
      </c>
      <c r="C47" s="6"/>
    </row>
    <row r="48" spans="1:3" ht="18.75" thickBot="1">
      <c r="A48" s="10" t="s">
        <v>5</v>
      </c>
      <c r="B48" s="18">
        <f>COUNTIF(D11:D41,"NÃO HABILITADO - MENOS DE 60% PROVA")</f>
        <v>13</v>
      </c>
      <c r="C48" s="6"/>
    </row>
    <row r="49" spans="1:3" ht="18.75" thickBot="1">
      <c r="A49" s="19" t="s">
        <v>6</v>
      </c>
      <c r="B49" s="20">
        <f>COUNTIF(D11:D41,"HABILITADO")</f>
        <v>13</v>
      </c>
      <c r="C49" s="6"/>
    </row>
    <row r="50" ht="15.75" thickTop="1"/>
    <row r="51" ht="15">
      <c r="A51" s="7" t="s">
        <v>13</v>
      </c>
    </row>
    <row r="53" spans="1:4" ht="15.75" customHeight="1">
      <c r="A53" s="35" t="s">
        <v>9</v>
      </c>
      <c r="B53" s="35"/>
      <c r="C53" s="35"/>
      <c r="D53" s="35"/>
    </row>
    <row r="54" spans="1:4" ht="15.75" customHeight="1">
      <c r="A54" s="35" t="s">
        <v>10</v>
      </c>
      <c r="B54" s="35"/>
      <c r="C54" s="35"/>
      <c r="D54" s="35"/>
    </row>
    <row r="55" spans="1:4" ht="15.75" customHeight="1">
      <c r="A55" s="34" t="s">
        <v>48</v>
      </c>
      <c r="B55" s="35"/>
      <c r="C55" s="35"/>
      <c r="D55" s="35"/>
    </row>
  </sheetData>
  <autoFilter ref="A10:D41"/>
  <mergeCells count="8">
    <mergeCell ref="A5:D5"/>
    <mergeCell ref="A8:D8"/>
    <mergeCell ref="D9:D10"/>
    <mergeCell ref="A9:A10"/>
    <mergeCell ref="A55:D55"/>
    <mergeCell ref="A54:D54"/>
    <mergeCell ref="A53:D53"/>
    <mergeCell ref="A6:D6"/>
  </mergeCells>
  <conditionalFormatting sqref="D11:D44">
    <cfRule type="cellIs" priority="1" dxfId="0" operator="equal" stopIfTrue="1">
      <formula>"HABILITADO"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Élber Siqueira</dc:creator>
  <cp:keywords/>
  <dc:description/>
  <cp:lastModifiedBy>pa49503</cp:lastModifiedBy>
  <cp:lastPrinted>2013-05-02T19:19:38Z</cp:lastPrinted>
  <dcterms:created xsi:type="dcterms:W3CDTF">2011-05-12T15:16:14Z</dcterms:created>
  <dcterms:modified xsi:type="dcterms:W3CDTF">2013-08-28T16:24:51Z</dcterms:modified>
  <cp:category/>
  <cp:version/>
  <cp:contentType/>
  <cp:contentStatus/>
</cp:coreProperties>
</file>